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Ordinances\Rainfall Mitigation\"/>
    </mc:Choice>
  </mc:AlternateContent>
  <bookViews>
    <workbookView xWindow="0" yWindow="0" windowWidth="20385" windowHeight="6480"/>
  </bookViews>
  <sheets>
    <sheet name="Rainfall mitigat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7" i="1"/>
  <c r="G32" i="1"/>
  <c r="E41" i="1"/>
  <c r="G41" i="1" s="1"/>
  <c r="G39" i="1"/>
  <c r="E35" i="1"/>
  <c r="G35" i="1" s="1"/>
  <c r="G30" i="1"/>
  <c r="G20" i="1"/>
  <c r="B43" i="1" l="1"/>
  <c r="B20" i="1" l="1"/>
  <c r="E22" i="1" s="1"/>
  <c r="B25" i="1" s="1"/>
  <c r="B26" i="1" s="1"/>
  <c r="A44" i="1" l="1"/>
</calcChain>
</file>

<file path=xl/sharedStrings.xml><?xml version="1.0" encoding="utf-8"?>
<sst xmlns="http://schemas.openxmlformats.org/spreadsheetml/2006/main" count="102" uniqueCount="57">
  <si>
    <t>Size</t>
  </si>
  <si>
    <t>Length</t>
  </si>
  <si>
    <t>Width</t>
  </si>
  <si>
    <t>Height</t>
  </si>
  <si>
    <t>Inches</t>
  </si>
  <si>
    <t>Impervious areas are parts of the property where water cannot soak into the ground.</t>
  </si>
  <si>
    <t>These areas are typically roofs, concrete, or asphalt.</t>
  </si>
  <si>
    <t xml:space="preserve"> </t>
  </si>
  <si>
    <t>Approved on 2020-12-08.</t>
  </si>
  <si>
    <t>Address:</t>
  </si>
  <si>
    <t>Parcel Number:</t>
  </si>
  <si>
    <t>Notes</t>
  </si>
  <si>
    <t>Sq. feet.</t>
  </si>
  <si>
    <t>Increase =</t>
  </si>
  <si>
    <t>Pool and deck.</t>
  </si>
  <si>
    <t>Deck.</t>
  </si>
  <si>
    <t>Mitigation required:</t>
  </si>
  <si>
    <t xml:space="preserve"> cubic feet of storage for each square feet of impervious area.</t>
  </si>
  <si>
    <t xml:space="preserve"> cubic feet.</t>
  </si>
  <si>
    <t xml:space="preserve"> gallons.</t>
  </si>
  <si>
    <t xml:space="preserve"> (Cubic feet =</t>
  </si>
  <si>
    <t xml:space="preserve">  gallons.)</t>
  </si>
  <si>
    <t>Mitigation credits:</t>
  </si>
  <si>
    <t>Roof area SF:</t>
  </si>
  <si>
    <t>cubic feet.</t>
  </si>
  <si>
    <t>Total credits:</t>
  </si>
  <si>
    <t>Cistern:</t>
  </si>
  <si>
    <t>Volume</t>
  </si>
  <si>
    <t>Credit:</t>
  </si>
  <si>
    <t>Porous pavers:</t>
  </si>
  <si>
    <t>Green roofs:</t>
  </si>
  <si>
    <t>Terraced landscape:</t>
  </si>
  <si>
    <t xml:space="preserve"> sq. feet</t>
  </si>
  <si>
    <t>cubic feet credit.</t>
  </si>
  <si>
    <t>sq. feet.</t>
  </si>
  <si>
    <t>Thickness of rock</t>
  </si>
  <si>
    <t>(See below)</t>
  </si>
  <si>
    <t xml:space="preserve">     plus 0.10 cubic ft. per square ft. of pavers.</t>
  </si>
  <si>
    <t>Credit for porous pavers is 40% of volume of rock,</t>
  </si>
  <si>
    <t xml:space="preserve">   0.20 cubic feet per sq. ft. of roof.</t>
  </si>
  <si>
    <t>Low impact development practices</t>
  </si>
  <si>
    <t xml:space="preserve">            Pre-existing impervious area</t>
  </si>
  <si>
    <t xml:space="preserve">    Proposed impervious area</t>
  </si>
  <si>
    <t xml:space="preserve">                            Fill the highlighted cells, as in the example below:</t>
  </si>
  <si>
    <t>Click the link above for documentation.</t>
  </si>
  <si>
    <t>House:</t>
  </si>
  <si>
    <t>Garage:</t>
  </si>
  <si>
    <t>Driveway:</t>
  </si>
  <si>
    <t>Sidewalk:</t>
  </si>
  <si>
    <t>Other:</t>
  </si>
  <si>
    <t>Total:</t>
  </si>
  <si>
    <t>Rain gardens:</t>
  </si>
  <si>
    <t>Rain barrels:</t>
  </si>
  <si>
    <t>Cubic ft per sq. feet roof.</t>
  </si>
  <si>
    <t>(Dimensions in ft.)</t>
  </si>
  <si>
    <t>Rainfall mitigation worksheet</t>
  </si>
  <si>
    <t>Redirect downspouts: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</si>
</sst>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0_);_(* \(#,##0.00000\);_(* &quot;-&quot;??_);_(@_)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wrapText="1"/>
    </xf>
    <xf numFmtId="0" fontId="0" fillId="2" borderId="0" xfId="0" applyFill="1"/>
    <xf numFmtId="0" fontId="0" fillId="0" borderId="8" xfId="0" applyBorder="1"/>
    <xf numFmtId="0" fontId="1" fillId="0" borderId="0" xfId="1"/>
    <xf numFmtId="0" fontId="0" fillId="0" borderId="10" xfId="0" applyBorder="1"/>
    <xf numFmtId="0" fontId="0" fillId="0" borderId="11" xfId="0" applyBorder="1"/>
    <xf numFmtId="0" fontId="3" fillId="0" borderId="0" xfId="0" applyFont="1"/>
    <xf numFmtId="0" fontId="4" fillId="0" borderId="0" xfId="0" applyFont="1"/>
    <xf numFmtId="164" fontId="0" fillId="0" borderId="0" xfId="2" applyNumberFormat="1" applyFont="1"/>
    <xf numFmtId="165" fontId="0" fillId="2" borderId="0" xfId="2" applyNumberFormat="1" applyFont="1" applyFill="1"/>
    <xf numFmtId="165" fontId="0" fillId="2" borderId="0" xfId="2" applyNumberFormat="1" applyFont="1" applyFill="1" applyBorder="1"/>
    <xf numFmtId="165" fontId="0" fillId="2" borderId="1" xfId="2" applyNumberFormat="1" applyFont="1" applyFill="1" applyBorder="1"/>
    <xf numFmtId="165" fontId="0" fillId="0" borderId="0" xfId="2" applyNumberFormat="1" applyFont="1"/>
    <xf numFmtId="166" fontId="0" fillId="0" borderId="0" xfId="2" applyNumberFormat="1" applyFont="1"/>
    <xf numFmtId="0" fontId="5" fillId="0" borderId="0" xfId="0" applyFont="1"/>
    <xf numFmtId="165" fontId="5" fillId="0" borderId="0" xfId="2" applyNumberFormat="1" applyFont="1"/>
    <xf numFmtId="165" fontId="0" fillId="0" borderId="9" xfId="2" applyNumberFormat="1" applyFont="1" applyBorder="1"/>
    <xf numFmtId="165" fontId="0" fillId="2" borderId="6" xfId="2" applyNumberFormat="1" applyFont="1" applyFill="1" applyBorder="1"/>
    <xf numFmtId="43" fontId="0" fillId="0" borderId="6" xfId="2" applyFont="1" applyBorder="1"/>
    <xf numFmtId="0" fontId="0" fillId="0" borderId="12" xfId="0" applyBorder="1"/>
    <xf numFmtId="165" fontId="0" fillId="0" borderId="0" xfId="2" applyNumberFormat="1" applyFont="1" applyBorder="1"/>
    <xf numFmtId="165" fontId="0" fillId="0" borderId="6" xfId="2" applyNumberFormat="1" applyFont="1" applyBorder="1"/>
    <xf numFmtId="9" fontId="0" fillId="0" borderId="6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6" fillId="0" borderId="0" xfId="1" applyFont="1"/>
    <xf numFmtId="0" fontId="7" fillId="0" borderId="0" xfId="0" applyFont="1"/>
    <xf numFmtId="0" fontId="0" fillId="0" borderId="0" xfId="1" applyFont="1"/>
  </cellXfs>
  <cellStyles count="3">
    <cellStyle name="Comma" xfId="2" builtinId="3"/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entonvillear.com/DocumentCenter/View/6611/Runoff-Mitigation-Practi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zoomScale="80" zoomScaleNormal="80" workbookViewId="0">
      <selection activeCell="I10" sqref="I10"/>
    </sheetView>
  </sheetViews>
  <sheetFormatPr defaultRowHeight="15" x14ac:dyDescent="0.25"/>
  <cols>
    <col min="1" max="1" width="22.140625" customWidth="1"/>
    <col min="2" max="2" width="9.28515625" customWidth="1"/>
    <col min="3" max="3" width="12.42578125" customWidth="1"/>
    <col min="4" max="4" width="13.42578125" customWidth="1"/>
    <col min="5" max="5" width="10.5703125" customWidth="1"/>
    <col min="6" max="6" width="12.5703125" customWidth="1"/>
    <col min="7" max="7" width="11.85546875" customWidth="1"/>
    <col min="9" max="9" width="16" customWidth="1"/>
  </cols>
  <sheetData>
    <row r="1" spans="1:9" x14ac:dyDescent="0.25">
      <c r="A1" t="s">
        <v>7</v>
      </c>
    </row>
    <row r="2" spans="1:9" ht="18.75" x14ac:dyDescent="0.3">
      <c r="A2" s="33" t="s">
        <v>40</v>
      </c>
      <c r="D2" t="s">
        <v>8</v>
      </c>
    </row>
    <row r="3" spans="1:9" x14ac:dyDescent="0.25">
      <c r="A3" s="35" t="s">
        <v>44</v>
      </c>
    </row>
    <row r="4" spans="1:9" x14ac:dyDescent="0.25">
      <c r="A4" t="s">
        <v>7</v>
      </c>
    </row>
    <row r="5" spans="1:9" ht="18.75" x14ac:dyDescent="0.3">
      <c r="A5" s="12"/>
      <c r="B5" s="16" t="s">
        <v>55</v>
      </c>
    </row>
    <row r="6" spans="1:9" x14ac:dyDescent="0.25">
      <c r="A6" t="s">
        <v>43</v>
      </c>
    </row>
    <row r="7" spans="1:9" x14ac:dyDescent="0.25">
      <c r="A7" s="12"/>
    </row>
    <row r="8" spans="1:9" x14ac:dyDescent="0.25">
      <c r="A8" t="s">
        <v>9</v>
      </c>
      <c r="B8" s="10"/>
      <c r="C8" s="10"/>
      <c r="D8" s="10"/>
    </row>
    <row r="9" spans="1:9" x14ac:dyDescent="0.25">
      <c r="A9" t="s">
        <v>10</v>
      </c>
      <c r="B9" s="10"/>
      <c r="C9" s="10"/>
      <c r="D9" s="10"/>
    </row>
    <row r="11" spans="1:9" ht="15.75" x14ac:dyDescent="0.25">
      <c r="A11" s="34" t="s">
        <v>5</v>
      </c>
    </row>
    <row r="12" spans="1:9" ht="15.75" x14ac:dyDescent="0.25">
      <c r="A12" s="34" t="s">
        <v>6</v>
      </c>
    </row>
    <row r="14" spans="1:9" x14ac:dyDescent="0.25">
      <c r="A14" t="s">
        <v>41</v>
      </c>
      <c r="D14" t="s">
        <v>11</v>
      </c>
      <c r="F14" t="s">
        <v>42</v>
      </c>
      <c r="I14" t="s">
        <v>11</v>
      </c>
    </row>
    <row r="15" spans="1:9" x14ac:dyDescent="0.25">
      <c r="A15" t="s">
        <v>45</v>
      </c>
      <c r="B15" s="18"/>
      <c r="C15" t="s">
        <v>34</v>
      </c>
      <c r="F15" t="s">
        <v>45</v>
      </c>
      <c r="G15" s="18"/>
      <c r="H15" t="s">
        <v>34</v>
      </c>
    </row>
    <row r="16" spans="1:9" x14ac:dyDescent="0.25">
      <c r="A16" t="s">
        <v>46</v>
      </c>
      <c r="B16" s="18"/>
      <c r="C16" t="s">
        <v>34</v>
      </c>
      <c r="F16" t="s">
        <v>46</v>
      </c>
      <c r="G16" s="18"/>
      <c r="H16" t="s">
        <v>34</v>
      </c>
    </row>
    <row r="17" spans="1:9" x14ac:dyDescent="0.25">
      <c r="A17" t="s">
        <v>47</v>
      </c>
      <c r="B17" s="18"/>
      <c r="C17" t="s">
        <v>34</v>
      </c>
      <c r="F17" t="s">
        <v>47</v>
      </c>
      <c r="G17" s="18"/>
      <c r="H17" t="s">
        <v>34</v>
      </c>
    </row>
    <row r="18" spans="1:9" x14ac:dyDescent="0.25">
      <c r="A18" t="s">
        <v>48</v>
      </c>
      <c r="B18" s="19"/>
      <c r="C18" t="s">
        <v>34</v>
      </c>
      <c r="D18" s="2"/>
      <c r="F18" t="s">
        <v>48</v>
      </c>
      <c r="G18" s="18"/>
      <c r="H18" t="s">
        <v>34</v>
      </c>
    </row>
    <row r="19" spans="1:9" ht="15.75" thickBot="1" x14ac:dyDescent="0.3">
      <c r="A19" s="1" t="s">
        <v>49</v>
      </c>
      <c r="B19" s="20"/>
      <c r="C19" t="s">
        <v>34</v>
      </c>
      <c r="D19" s="10" t="s">
        <v>15</v>
      </c>
      <c r="F19" s="1" t="s">
        <v>49</v>
      </c>
      <c r="G19" s="20"/>
      <c r="H19" t="s">
        <v>34</v>
      </c>
      <c r="I19" s="10" t="s">
        <v>14</v>
      </c>
    </row>
    <row r="20" spans="1:9" ht="15.75" thickTop="1" x14ac:dyDescent="0.25">
      <c r="A20" t="s">
        <v>50</v>
      </c>
      <c r="B20" s="21">
        <f>SUM(B15:B19)</f>
        <v>0</v>
      </c>
      <c r="C20" t="s">
        <v>34</v>
      </c>
      <c r="F20" t="s">
        <v>50</v>
      </c>
      <c r="G20" s="21">
        <f>SUM(G15:G19)</f>
        <v>0</v>
      </c>
      <c r="H20" t="s">
        <v>34</v>
      </c>
    </row>
    <row r="22" spans="1:9" ht="15.75" x14ac:dyDescent="0.25">
      <c r="D22" s="23" t="s">
        <v>13</v>
      </c>
      <c r="E22" s="24">
        <f>G20-B20</f>
        <v>0</v>
      </c>
      <c r="F22" s="23" t="s">
        <v>12</v>
      </c>
    </row>
    <row r="23" spans="1:9" x14ac:dyDescent="0.25">
      <c r="E23" s="21"/>
    </row>
    <row r="24" spans="1:9" x14ac:dyDescent="0.25">
      <c r="A24" t="s">
        <v>16</v>
      </c>
      <c r="B24" s="17">
        <v>0.2</v>
      </c>
      <c r="C24" t="s">
        <v>17</v>
      </c>
      <c r="E24" s="21"/>
    </row>
    <row r="25" spans="1:9" x14ac:dyDescent="0.25">
      <c r="B25" s="21">
        <f>E22*B24</f>
        <v>0</v>
      </c>
      <c r="C25" t="s">
        <v>18</v>
      </c>
    </row>
    <row r="26" spans="1:9" x14ac:dyDescent="0.25">
      <c r="A26" t="s">
        <v>7</v>
      </c>
      <c r="B26" s="21">
        <f>B25*E26</f>
        <v>0</v>
      </c>
      <c r="C26" t="s">
        <v>19</v>
      </c>
      <c r="D26" t="s">
        <v>20</v>
      </c>
      <c r="E26" s="22">
        <v>7.4805200000000003</v>
      </c>
      <c r="F26" t="s">
        <v>21</v>
      </c>
    </row>
    <row r="27" spans="1:9" x14ac:dyDescent="0.25">
      <c r="B27" s="17"/>
      <c r="E27" s="21"/>
    </row>
    <row r="28" spans="1:9" ht="15.75" thickBot="1" x14ac:dyDescent="0.3">
      <c r="A28" s="15" t="s">
        <v>22</v>
      </c>
      <c r="B28" s="17"/>
      <c r="E28" s="21"/>
    </row>
    <row r="29" spans="1:9" x14ac:dyDescent="0.25">
      <c r="A29" s="3"/>
      <c r="B29" s="4" t="s">
        <v>23</v>
      </c>
      <c r="C29" s="4"/>
      <c r="D29" s="4" t="s">
        <v>28</v>
      </c>
      <c r="E29" s="4"/>
      <c r="F29" s="4"/>
      <c r="G29" s="4"/>
      <c r="H29" s="4"/>
      <c r="I29" s="5"/>
    </row>
    <row r="30" spans="1:9" ht="45.75" thickBot="1" x14ac:dyDescent="0.3">
      <c r="A30" s="6" t="s">
        <v>56</v>
      </c>
      <c r="B30" s="26"/>
      <c r="C30" s="7" t="s">
        <v>32</v>
      </c>
      <c r="D30" s="27">
        <v>0.05</v>
      </c>
      <c r="E30" s="9" t="s">
        <v>53</v>
      </c>
      <c r="G30" s="30">
        <f>+B30*D30</f>
        <v>0</v>
      </c>
      <c r="H30" s="7" t="s">
        <v>33</v>
      </c>
      <c r="I30" s="8"/>
    </row>
    <row r="31" spans="1:9" x14ac:dyDescent="0.25">
      <c r="A31" s="3"/>
      <c r="B31" s="4" t="s">
        <v>0</v>
      </c>
      <c r="C31" s="4"/>
      <c r="D31" s="4"/>
      <c r="E31" s="4" t="s">
        <v>7</v>
      </c>
      <c r="F31" s="4" t="s">
        <v>28</v>
      </c>
      <c r="G31" s="2"/>
      <c r="H31" s="4"/>
      <c r="I31" s="5"/>
    </row>
    <row r="32" spans="1:9" ht="15.75" thickBot="1" x14ac:dyDescent="0.3">
      <c r="A32" s="6" t="s">
        <v>52</v>
      </c>
      <c r="B32" s="26"/>
      <c r="C32" s="7" t="s">
        <v>19</v>
      </c>
      <c r="D32" s="2"/>
      <c r="E32" s="2"/>
      <c r="F32" s="32">
        <v>1</v>
      </c>
      <c r="G32" s="29">
        <f>B32/E26*F32</f>
        <v>0</v>
      </c>
      <c r="H32" t="s">
        <v>33</v>
      </c>
      <c r="I32" s="28"/>
    </row>
    <row r="33" spans="1:9" ht="15.75" thickBot="1" x14ac:dyDescent="0.3">
      <c r="A33" s="6" t="s">
        <v>26</v>
      </c>
      <c r="B33" s="26"/>
      <c r="C33" s="7" t="s">
        <v>18</v>
      </c>
      <c r="D33" s="7" t="s">
        <v>7</v>
      </c>
      <c r="E33" s="2"/>
      <c r="F33" s="32">
        <v>1</v>
      </c>
      <c r="G33" s="30">
        <f>B33*F33</f>
        <v>0</v>
      </c>
      <c r="H33" s="7" t="s">
        <v>33</v>
      </c>
      <c r="I33" s="8"/>
    </row>
    <row r="34" spans="1:9" x14ac:dyDescent="0.25">
      <c r="A34" s="3" t="s">
        <v>51</v>
      </c>
      <c r="B34" s="4" t="s">
        <v>1</v>
      </c>
      <c r="C34" s="4" t="s">
        <v>2</v>
      </c>
      <c r="D34" s="4" t="s">
        <v>3</v>
      </c>
      <c r="E34" s="4" t="s">
        <v>27</v>
      </c>
      <c r="F34" s="4" t="s">
        <v>28</v>
      </c>
      <c r="G34" s="4"/>
      <c r="H34" s="4"/>
      <c r="I34" s="5"/>
    </row>
    <row r="35" spans="1:9" ht="15.75" thickBot="1" x14ac:dyDescent="0.3">
      <c r="A35" s="6" t="s">
        <v>54</v>
      </c>
      <c r="B35" s="26"/>
      <c r="C35" s="26"/>
      <c r="D35" s="26"/>
      <c r="E35" s="30">
        <f>+B35*C35*D35</f>
        <v>0</v>
      </c>
      <c r="F35" s="31">
        <v>0.2</v>
      </c>
      <c r="G35" s="30">
        <f>+E35*F35</f>
        <v>0</v>
      </c>
      <c r="H35" s="7" t="s">
        <v>33</v>
      </c>
      <c r="I35" s="8"/>
    </row>
    <row r="36" spans="1:9" x14ac:dyDescent="0.25">
      <c r="A36" s="3"/>
      <c r="B36" s="4" t="s">
        <v>0</v>
      </c>
      <c r="C36" s="4"/>
      <c r="D36" s="4" t="s">
        <v>35</v>
      </c>
      <c r="E36" s="4"/>
      <c r="F36" s="4" t="s">
        <v>28</v>
      </c>
      <c r="G36" s="4"/>
      <c r="H36" s="4"/>
      <c r="I36" s="5"/>
    </row>
    <row r="37" spans="1:9" ht="15.75" thickBot="1" x14ac:dyDescent="0.3">
      <c r="A37" s="6" t="s">
        <v>29</v>
      </c>
      <c r="B37" s="26"/>
      <c r="C37" s="7" t="s">
        <v>34</v>
      </c>
      <c r="D37" s="26"/>
      <c r="E37" s="7" t="s">
        <v>4</v>
      </c>
      <c r="F37" s="7" t="s">
        <v>36</v>
      </c>
      <c r="G37" s="21">
        <f>0.4*(B37*D37/12)+0.1*B37</f>
        <v>0</v>
      </c>
      <c r="H37" s="7" t="s">
        <v>33</v>
      </c>
      <c r="I37" s="8"/>
    </row>
    <row r="38" spans="1:9" x14ac:dyDescent="0.25">
      <c r="A38" s="3"/>
      <c r="B38" s="4" t="s">
        <v>0</v>
      </c>
      <c r="C38" s="4"/>
      <c r="D38" s="4" t="s">
        <v>28</v>
      </c>
      <c r="E38" s="4"/>
      <c r="F38" s="4" t="s">
        <v>7</v>
      </c>
      <c r="G38" s="4"/>
      <c r="H38" s="4"/>
      <c r="I38" s="5"/>
    </row>
    <row r="39" spans="1:9" ht="15.75" thickBot="1" x14ac:dyDescent="0.3">
      <c r="A39" s="6" t="s">
        <v>30</v>
      </c>
      <c r="B39" s="26"/>
      <c r="C39" s="7" t="s">
        <v>34</v>
      </c>
      <c r="D39" s="7" t="s">
        <v>39</v>
      </c>
      <c r="E39" s="7"/>
      <c r="F39" s="7"/>
      <c r="G39" s="30">
        <f>+B39*0.2</f>
        <v>0</v>
      </c>
      <c r="H39" s="7" t="s">
        <v>33</v>
      </c>
      <c r="I39" s="8"/>
    </row>
    <row r="40" spans="1:9" x14ac:dyDescent="0.25">
      <c r="A40" s="3" t="s">
        <v>31</v>
      </c>
      <c r="B40" s="4" t="s">
        <v>1</v>
      </c>
      <c r="C40" s="4" t="s">
        <v>2</v>
      </c>
      <c r="D40" s="4" t="s">
        <v>3</v>
      </c>
      <c r="E40" s="4" t="s">
        <v>27</v>
      </c>
      <c r="F40" s="4" t="s">
        <v>28</v>
      </c>
      <c r="G40" s="4"/>
      <c r="H40" s="4"/>
      <c r="I40" s="5"/>
    </row>
    <row r="41" spans="1:9" ht="15.75" thickBot="1" x14ac:dyDescent="0.3">
      <c r="A41" s="6" t="s">
        <v>54</v>
      </c>
      <c r="B41" s="26"/>
      <c r="C41" s="26"/>
      <c r="D41" s="26"/>
      <c r="E41" s="30">
        <f>+B41*C41*D41</f>
        <v>0</v>
      </c>
      <c r="F41" s="31">
        <v>0.4</v>
      </c>
      <c r="G41" s="30">
        <f>+E41*F41</f>
        <v>0</v>
      </c>
      <c r="H41" s="7" t="s">
        <v>33</v>
      </c>
      <c r="I41" s="8"/>
    </row>
    <row r="42" spans="1:9" ht="15.75" thickBot="1" x14ac:dyDescent="0.3"/>
    <row r="43" spans="1:9" ht="15.75" thickBot="1" x14ac:dyDescent="0.3">
      <c r="A43" s="11" t="s">
        <v>25</v>
      </c>
      <c r="B43" s="25">
        <f>SUM(G30:G41)</f>
        <v>0</v>
      </c>
      <c r="C43" s="13" t="s">
        <v>24</v>
      </c>
    </row>
    <row r="44" spans="1:9" ht="15.75" thickBot="1" x14ac:dyDescent="0.3">
      <c r="A44" s="14" t="str">
        <f>IF(B43&gt;=B25, "Congratulations", "You need more credits")</f>
        <v>Congratulations</v>
      </c>
    </row>
    <row r="45" spans="1:9" x14ac:dyDescent="0.25">
      <c r="B45" s="17"/>
      <c r="E45" s="21"/>
    </row>
    <row r="46" spans="1:9" x14ac:dyDescent="0.25">
      <c r="B46" s="17"/>
      <c r="E46" s="21"/>
    </row>
    <row r="48" spans="1:9" x14ac:dyDescent="0.25">
      <c r="A48" t="s">
        <v>38</v>
      </c>
    </row>
    <row r="49" spans="1:1" x14ac:dyDescent="0.25">
      <c r="A49" t="s">
        <v>37</v>
      </c>
    </row>
  </sheetData>
  <conditionalFormatting sqref="A44">
    <cfRule type="containsText" dxfId="1" priority="1" operator="containsText" text="Congratulations">
      <formula>NOT(ISERROR(SEARCH("Congratulations",A44)))</formula>
    </cfRule>
  </conditionalFormatting>
  <hyperlinks>
    <hyperlink ref="A2" r:id="rId1" display="Low Impact Development Practices"/>
  </hyperlinks>
  <pageMargins left="0.7" right="0.7" top="0.75" bottom="0.75" header="0.3" footer="0.3"/>
  <pageSetup scale="77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827E51E7-D666-4B94-97E5-8D2AF33A5EE4}">
            <xm:f>NOT(ISERROR(SEARCH("You need more credits",A44)))</xm:f>
            <xm:f>"You need more credits"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Rainfall mitigation</vt:lpstr>
    </vt:vector>
  </TitlesOfParts>
  <Company>City Of Bentonville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Weese</dc:creator>
  <cp:lastModifiedBy>Tracy Billings</cp:lastModifiedBy>
  <cp:lastPrinted>2020-12-15T03:50:57Z</cp:lastPrinted>
  <dcterms:created xsi:type="dcterms:W3CDTF">2020-11-19T19:58:00Z</dcterms:created>
  <dcterms:modified xsi:type="dcterms:W3CDTF">2021-02-02T15:40:03Z</dcterms:modified>
</cp:coreProperties>
</file>